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E:\ЗАКУПКИ\_АУКЦИОНЫ\2025\совместный\"/>
    </mc:Choice>
  </mc:AlternateContent>
  <bookViews>
    <workbookView xWindow="0" yWindow="60" windowWidth="28800" windowHeight="10800" activeTab="4"/>
  </bookViews>
  <sheets>
    <sheet name="Общая НМЦК" sheetId="13" r:id="rId1"/>
    <sheet name="СОШ №2" sheetId="3" r:id="rId2"/>
    <sheet name="Гимназия" sheetId="6" r:id="rId3"/>
    <sheet name="СОШ №5" sheetId="14" r:id="rId4"/>
    <sheet name="МБОУ СОШ 6" sheetId="8" r:id="rId5"/>
  </sheets>
  <definedNames>
    <definedName name="_xlnm.Print_Area" localSheetId="2">Гимназия!$A$1:$K$17</definedName>
    <definedName name="_xlnm.Print_Area" localSheetId="4">'МБОУ СОШ 6'!$A$1:$K$17</definedName>
    <definedName name="_xlnm.Print_Area" localSheetId="0">'Общая НМЦК'!$A$1:$K$18</definedName>
    <definedName name="_xlnm.Print_Area" localSheetId="1">'СОШ №2'!$A$1:$K$18</definedName>
  </definedNames>
  <calcPr calcId="162913"/>
</workbook>
</file>

<file path=xl/calcChain.xml><?xml version="1.0" encoding="utf-8"?>
<calcChain xmlns="http://schemas.openxmlformats.org/spreadsheetml/2006/main">
  <c r="D6" i="13" l="1"/>
  <c r="D8" i="13"/>
  <c r="D7" i="13"/>
  <c r="H7" i="8" l="1"/>
  <c r="I7" i="8" s="1"/>
  <c r="I7" i="6"/>
  <c r="H7" i="6"/>
  <c r="H8" i="8" l="1"/>
  <c r="I8" i="8" s="1"/>
  <c r="H8" i="13" l="1"/>
  <c r="I8" i="13" s="1"/>
  <c r="H7" i="13"/>
  <c r="I7" i="13" s="1"/>
  <c r="H6" i="13"/>
  <c r="I6" i="13" s="1"/>
  <c r="H8" i="3"/>
  <c r="I8" i="3" s="1"/>
  <c r="H7" i="3"/>
  <c r="I7" i="3" s="1"/>
  <c r="H6" i="3"/>
  <c r="I6" i="3" s="1"/>
  <c r="H6" i="8"/>
  <c r="I6" i="8" s="1"/>
  <c r="I9" i="8" s="1"/>
  <c r="I7" i="14"/>
  <c r="I8" i="14"/>
  <c r="H8" i="14"/>
  <c r="H7" i="14"/>
  <c r="H6" i="14"/>
  <c r="H8" i="6"/>
  <c r="I8" i="6" s="1"/>
  <c r="I9" i="3" l="1"/>
  <c r="I9" i="13"/>
  <c r="I6" i="14"/>
  <c r="I9" i="14" s="1"/>
  <c r="H6" i="6" l="1"/>
  <c r="I6" i="6" s="1"/>
  <c r="I9" i="6" s="1"/>
</calcChain>
</file>

<file path=xl/sharedStrings.xml><?xml version="1.0" encoding="utf-8"?>
<sst xmlns="http://schemas.openxmlformats.org/spreadsheetml/2006/main" count="128" uniqueCount="31">
  <si>
    <t>Объект закупки</t>
  </si>
  <si>
    <t>№ п/п</t>
  </si>
  <si>
    <t>Ед. изм.</t>
  </si>
  <si>
    <t>Кол-во</t>
  </si>
  <si>
    <t>1*</t>
  </si>
  <si>
    <t>2*</t>
  </si>
  <si>
    <t>3*</t>
  </si>
  <si>
    <t>Средняя цена, руб.</t>
  </si>
  <si>
    <t>Единичные цены (тарифы)</t>
  </si>
  <si>
    <t>Начальная цена, руб.</t>
  </si>
  <si>
    <t>IV.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</si>
  <si>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</si>
  <si>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Директор</t>
  </si>
  <si>
    <t>В.В. Погребняк</t>
  </si>
  <si>
    <t>Исполнитель: Специалист по закупкам Чепкасова А.С., 7-08-03 доб.10</t>
  </si>
  <si>
    <t>Исполнитель: Специалист по закупкам Чепкасова А.С. 7-08-03 доб. 10</t>
  </si>
  <si>
    <t>Коммерческое предложение Вх-56 от 12.11.2024 г.</t>
  </si>
  <si>
    <t>Коммерческое предложение Вх-57 от 12.11.2024 г.</t>
  </si>
  <si>
    <t>Коммерческое предложение Вх-58 от 12.11.2024 г.</t>
  </si>
  <si>
    <t>Исполнитель: Специалист по закупкам Душеина И.Ю., тел.7-02-62 доб.34</t>
  </si>
  <si>
    <t>И.А. Ефремова</t>
  </si>
  <si>
    <t>Н.Н. Леонова</t>
  </si>
  <si>
    <t>Исполнитель: Руководитель контрактной службы Русакевич И.С.</t>
  </si>
  <si>
    <t>кг</t>
  </si>
  <si>
    <t>ВСЕГО: Начальная (максимальная) цена контракта или гражданско-правового договора на поставку продуктов питания (рис, сахар, соль)</t>
  </si>
  <si>
    <t>Способ осуществления закупки: Совместный аукцион в электронной форме среди субъектов малого предпринимательства и социально ориентированных некоммерческих организаций на право заключения контракта или гражданско-правового договора на поставку продуктов питания (рис, сахар, соль)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</si>
  <si>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контракта или гражданско-правового договора на поставку продуктов питания (рис, сахар,соль)</t>
  </si>
  <si>
    <t xml:space="preserve">10.81.12.110-00000004 Сахар белый свекловичный в твердом состоянии без вкусоароматических или красящих добавок. Вид сахара белого: Кристаллический </t>
  </si>
  <si>
    <t xml:space="preserve">10.61.10.000-00000003 Рис. Вид: Цельнозерновой. Способ обработки: Шлифованный. Пропаренный: Нет. Сорт: Не ниже высшего </t>
  </si>
  <si>
    <t>10.84.30.000-00000006 Соль пищевая. Вид соли по способу производства: выварочная. 
Соль йодированная: да. Сорт: экстра.</t>
  </si>
  <si>
    <t>10.61.10.000-00000003 Рис. Вид: Цельнозерновой. Способ обработки: Шлифованный. Пропаренный: Нет. Сорт: Не ниже высшего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</si>
</sst>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0.0"/>
  </numFmts>
  <fonts count="1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name val="PT Astra Serif"/>
      <family val="1"/>
      <charset val="204"/>
    </font>
    <font>
      <sz val="11"/>
      <color indexed="8"/>
      <name val="PT Astra Serif"/>
      <family val="1"/>
      <charset val="204"/>
    </font>
    <font>
      <b/>
      <sz val="11"/>
      <color indexed="8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b/>
      <sz val="1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1" fillId="0" borderId="0"/>
    <xf numFmtId="0" fontId="1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left" vertical="top" wrapText="1"/>
    </xf>
    <xf numFmtId="165" fontId="8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/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center"/>
    </xf>
    <xf numFmtId="0" fontId="6" fillId="0" borderId="0" xfId="0" applyFont="1" applyFill="1"/>
    <xf numFmtId="0" fontId="6" fillId="0" borderId="1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Border="1" applyAlignment="1">
      <alignment horizontal="center" vertical="top" wrapText="1"/>
    </xf>
    <xf numFmtId="43" fontId="6" fillId="0" borderId="0" xfId="0" applyNumberFormat="1" applyFont="1" applyFill="1"/>
    <xf numFmtId="0" fontId="2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/>
    <xf numFmtId="0" fontId="0" fillId="0" borderId="0" xfId="0" applyBorder="1"/>
    <xf numFmtId="4" fontId="8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2" fontId="3" fillId="2" borderId="0" xfId="0" applyNumberFormat="1" applyFont="1" applyFill="1" applyBorder="1" applyAlignment="1">
      <alignment horizontal="center" vertical="center"/>
    </xf>
    <xf numFmtId="43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0" fillId="0" borderId="0" xfId="0"/>
    <xf numFmtId="0" fontId="7" fillId="0" borderId="0" xfId="0" applyFont="1"/>
    <xf numFmtId="0" fontId="13" fillId="2" borderId="0" xfId="0" applyFont="1" applyFill="1"/>
    <xf numFmtId="0" fontId="13" fillId="2" borderId="0" xfId="0" applyFont="1" applyFill="1" applyAlignment="1"/>
    <xf numFmtId="0" fontId="14" fillId="0" borderId="0" xfId="0" applyFont="1" applyBorder="1"/>
    <xf numFmtId="0" fontId="14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43" fontId="17" fillId="0" borderId="1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3" fontId="18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4" fontId="18" fillId="2" borderId="0" xfId="0" applyNumberFormat="1" applyFont="1" applyFill="1" applyBorder="1" applyAlignment="1">
      <alignment horizontal="center" vertical="center"/>
    </xf>
    <xf numFmtId="165" fontId="18" fillId="2" borderId="0" xfId="0" applyNumberFormat="1" applyFont="1" applyFill="1" applyBorder="1" applyAlignment="1">
      <alignment horizontal="center" vertical="center"/>
    </xf>
    <xf numFmtId="0" fontId="18" fillId="2" borderId="0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2" fontId="18" fillId="2" borderId="0" xfId="0" applyNumberFormat="1" applyFont="1" applyFill="1" applyBorder="1" applyAlignment="1">
      <alignment horizontal="center" vertical="center"/>
    </xf>
    <xf numFmtId="43" fontId="18" fillId="2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left" vertical="center"/>
    </xf>
    <xf numFmtId="0" fontId="14" fillId="0" borderId="0" xfId="0" applyFont="1" applyFill="1"/>
    <xf numFmtId="0" fontId="14" fillId="0" borderId="1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Alignment="1">
      <alignment horizontal="left" vertical="top"/>
    </xf>
    <xf numFmtId="0" fontId="14" fillId="0" borderId="0" xfId="0" applyFont="1" applyFill="1" applyBorder="1" applyAlignment="1">
      <alignment horizontal="center" vertical="top" wrapText="1"/>
    </xf>
    <xf numFmtId="43" fontId="14" fillId="0" borderId="0" xfId="0" applyNumberFormat="1" applyFont="1" applyFill="1"/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right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1" fontId="16" fillId="0" borderId="7" xfId="0" applyNumberFormat="1" applyFont="1" applyFill="1" applyBorder="1" applyAlignment="1">
      <alignment horizontal="center" vertical="center" wrapText="1"/>
    </xf>
    <xf numFmtId="4" fontId="14" fillId="2" borderId="7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 wrapText="1"/>
    </xf>
    <xf numFmtId="2" fontId="17" fillId="0" borderId="7" xfId="0" applyNumberFormat="1" applyFont="1" applyFill="1" applyBorder="1" applyAlignment="1">
      <alignment horizontal="center" vertical="center"/>
    </xf>
    <xf numFmtId="43" fontId="17" fillId="0" borderId="7" xfId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9" fillId="2" borderId="2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13" fillId="2" borderId="2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</cellXfs>
  <cellStyles count="5">
    <cellStyle name="Обычный" xfId="0" builtinId="0"/>
    <cellStyle name="Обычный 2" xfId="2"/>
    <cellStyle name="Обычный 3" xfId="3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view="pageBreakPreview" zoomScaleSheetLayoutView="100" workbookViewId="0">
      <selection activeCell="E11" sqref="E11"/>
    </sheetView>
  </sheetViews>
  <sheetFormatPr defaultRowHeight="12.75" x14ac:dyDescent="0.2"/>
  <cols>
    <col min="1" max="1" width="5.42578125" customWidth="1"/>
    <col min="2" max="2" width="50.28515625" customWidth="1"/>
    <col min="3" max="3" width="10.85546875" customWidth="1"/>
    <col min="4" max="5" width="13.42578125" customWidth="1"/>
    <col min="6" max="6" width="9.140625" customWidth="1"/>
    <col min="7" max="7" width="9.7109375" customWidth="1"/>
    <col min="8" max="8" width="19.5703125" bestFit="1" customWidth="1"/>
    <col min="9" max="9" width="19.42578125" customWidth="1"/>
    <col min="10" max="10" width="9.7109375" customWidth="1"/>
    <col min="11" max="11" width="14.85546875" customWidth="1"/>
    <col min="12" max="12" width="10.7109375" bestFit="1" customWidth="1"/>
    <col min="13" max="13" width="13.28515625" customWidth="1"/>
  </cols>
  <sheetData>
    <row r="1" spans="1:13" s="9" customFormat="1" ht="33.6" customHeight="1" x14ac:dyDescent="0.2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</row>
    <row r="2" spans="1:13" s="10" customFormat="1" ht="48.75" customHeight="1" x14ac:dyDescent="0.25">
      <c r="A2" s="78" t="s">
        <v>25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3" s="9" customFormat="1" ht="14.25" customHeight="1" x14ac:dyDescent="0.25">
      <c r="A3" s="79" t="s">
        <v>11</v>
      </c>
      <c r="B3" s="79"/>
      <c r="C3" s="79"/>
      <c r="D3" s="79"/>
      <c r="E3" s="79"/>
      <c r="F3" s="79"/>
      <c r="G3" s="79"/>
      <c r="H3" s="79"/>
      <c r="I3" s="79"/>
      <c r="J3" s="80"/>
    </row>
    <row r="4" spans="1:13" ht="20.25" customHeight="1" x14ac:dyDescent="0.2">
      <c r="A4" s="81" t="s">
        <v>1</v>
      </c>
      <c r="B4" s="81" t="s">
        <v>0</v>
      </c>
      <c r="C4" s="81" t="s">
        <v>2</v>
      </c>
      <c r="D4" s="81" t="s">
        <v>3</v>
      </c>
      <c r="E4" s="82" t="s">
        <v>8</v>
      </c>
      <c r="F4" s="82"/>
      <c r="G4" s="82"/>
      <c r="H4" s="82" t="s">
        <v>7</v>
      </c>
      <c r="I4" s="82" t="s">
        <v>9</v>
      </c>
      <c r="J4" s="23"/>
    </row>
    <row r="5" spans="1:13" ht="26.25" customHeight="1" x14ac:dyDescent="0.2">
      <c r="A5" s="81"/>
      <c r="B5" s="81"/>
      <c r="C5" s="81"/>
      <c r="D5" s="81"/>
      <c r="E5" s="60" t="s">
        <v>4</v>
      </c>
      <c r="F5" s="60" t="s">
        <v>5</v>
      </c>
      <c r="G5" s="60" t="s">
        <v>6</v>
      </c>
      <c r="H5" s="82"/>
      <c r="I5" s="82"/>
      <c r="J5" s="5"/>
      <c r="K5" s="7"/>
    </row>
    <row r="6" spans="1:13" s="30" customFormat="1" ht="45" x14ac:dyDescent="0.2">
      <c r="A6" s="62">
        <v>1</v>
      </c>
      <c r="B6" s="61" t="s">
        <v>28</v>
      </c>
      <c r="C6" s="63" t="s">
        <v>23</v>
      </c>
      <c r="D6" s="64">
        <f>'СОШ №2'!D6+Гимназия!D6+'СОШ №5'!D6+'МБОУ СОШ 6'!D6</f>
        <v>11200</v>
      </c>
      <c r="E6" s="65">
        <v>135</v>
      </c>
      <c r="F6" s="65">
        <v>125</v>
      </c>
      <c r="G6" s="66">
        <v>135</v>
      </c>
      <c r="H6" s="67">
        <f>ROUND((E6+F6+G6)/3,2)</f>
        <v>131.66999999999999</v>
      </c>
      <c r="I6" s="68">
        <f>D6*H6</f>
        <v>1474703.9999999998</v>
      </c>
      <c r="J6" s="5"/>
      <c r="K6" s="7"/>
    </row>
    <row r="7" spans="1:13" s="30" customFormat="1" ht="60" x14ac:dyDescent="0.2">
      <c r="A7" s="62">
        <v>2</v>
      </c>
      <c r="B7" s="61" t="s">
        <v>27</v>
      </c>
      <c r="C7" s="63" t="s">
        <v>23</v>
      </c>
      <c r="D7" s="64">
        <f>'СОШ №2'!D7+Гимназия!D7+'СОШ №5'!D7+'МБОУ СОШ 6'!D7</f>
        <v>4000</v>
      </c>
      <c r="E7" s="65">
        <v>90</v>
      </c>
      <c r="F7" s="65">
        <v>85</v>
      </c>
      <c r="G7" s="66">
        <v>85</v>
      </c>
      <c r="H7" s="67">
        <f t="shared" ref="H7:H8" si="0">ROUND((E7+F7+G7)/3,2)</f>
        <v>86.67</v>
      </c>
      <c r="I7" s="68">
        <f t="shared" ref="I7:I8" si="1">D7*H7</f>
        <v>346680</v>
      </c>
      <c r="J7" s="5"/>
      <c r="K7" s="7"/>
    </row>
    <row r="8" spans="1:13" s="30" customFormat="1" ht="45" x14ac:dyDescent="0.2">
      <c r="A8" s="69">
        <v>3</v>
      </c>
      <c r="B8" s="70" t="s">
        <v>29</v>
      </c>
      <c r="C8" s="63" t="s">
        <v>23</v>
      </c>
      <c r="D8" s="64">
        <f>'СОШ №2'!D8+Гимназия!D8+'СОШ №5'!D8+'МБОУ СОШ 6'!D8</f>
        <v>1206</v>
      </c>
      <c r="E8" s="65">
        <v>20</v>
      </c>
      <c r="F8" s="65">
        <v>20</v>
      </c>
      <c r="G8" s="66">
        <v>20</v>
      </c>
      <c r="H8" s="67">
        <f t="shared" si="0"/>
        <v>20</v>
      </c>
      <c r="I8" s="68">
        <f t="shared" si="1"/>
        <v>24120</v>
      </c>
      <c r="J8" s="5"/>
      <c r="K8" s="7"/>
    </row>
    <row r="9" spans="1:13" ht="33.75" customHeight="1" x14ac:dyDescent="0.2">
      <c r="A9" s="74" t="s">
        <v>24</v>
      </c>
      <c r="B9" s="75"/>
      <c r="C9" s="75"/>
      <c r="D9" s="75"/>
      <c r="E9" s="75"/>
      <c r="F9" s="75"/>
      <c r="G9" s="75"/>
      <c r="H9" s="76"/>
      <c r="I9" s="41">
        <f>SUM(I6:I8)</f>
        <v>1845503.9999999998</v>
      </c>
      <c r="J9" s="25"/>
      <c r="K9" s="24"/>
      <c r="L9" s="4"/>
      <c r="M9" s="8"/>
    </row>
    <row r="10" spans="1:13" ht="33" customHeight="1" x14ac:dyDescent="0.2">
      <c r="A10" s="28"/>
      <c r="B10" s="28"/>
      <c r="C10" s="28"/>
      <c r="D10" s="28"/>
      <c r="E10" s="28"/>
      <c r="F10" s="28"/>
      <c r="G10" s="28"/>
      <c r="H10" s="26"/>
      <c r="I10" s="27"/>
      <c r="K10" s="1"/>
    </row>
    <row r="11" spans="1:13" s="14" customFormat="1" ht="15.6" customHeight="1" x14ac:dyDescent="0.25">
      <c r="A11" s="11">
        <v>1</v>
      </c>
      <c r="B11" s="72" t="s">
        <v>16</v>
      </c>
      <c r="C11" s="72"/>
      <c r="D11" s="72"/>
      <c r="E11" s="12"/>
      <c r="F11" s="73"/>
      <c r="G11" s="73"/>
      <c r="H11" s="13"/>
      <c r="I11" s="13"/>
    </row>
    <row r="12" spans="1:13" s="17" customFormat="1" ht="15.6" customHeight="1" x14ac:dyDescent="0.2">
      <c r="A12" s="15">
        <v>2</v>
      </c>
      <c r="B12" s="72" t="s">
        <v>17</v>
      </c>
      <c r="C12" s="72"/>
      <c r="D12" s="72"/>
      <c r="E12" s="16"/>
      <c r="F12" s="73"/>
      <c r="G12" s="73"/>
      <c r="H12" s="13"/>
      <c r="I12" s="13"/>
    </row>
    <row r="13" spans="1:13" s="14" customFormat="1" ht="15" customHeight="1" x14ac:dyDescent="0.25">
      <c r="A13" s="11">
        <v>3</v>
      </c>
      <c r="B13" s="72" t="s">
        <v>18</v>
      </c>
      <c r="C13" s="72"/>
      <c r="D13" s="72"/>
      <c r="E13" s="18"/>
      <c r="F13" s="73"/>
      <c r="G13" s="73"/>
      <c r="H13" s="13"/>
      <c r="I13" s="13"/>
      <c r="J13" s="19"/>
    </row>
    <row r="14" spans="1:13" x14ac:dyDescent="0.2">
      <c r="A14" s="2"/>
      <c r="B14" s="2"/>
      <c r="C14" s="1"/>
      <c r="D14" s="3"/>
      <c r="E14" s="3"/>
      <c r="F14" s="1"/>
      <c r="G14" s="1"/>
      <c r="H14" s="1"/>
      <c r="I14" s="1"/>
      <c r="J14" s="1"/>
      <c r="K14" s="1"/>
    </row>
    <row r="15" spans="1:13" x14ac:dyDescent="0.2">
      <c r="D15" s="1"/>
      <c r="E15" s="1"/>
      <c r="K15" s="1"/>
    </row>
    <row r="16" spans="1:13" ht="31.5" customHeight="1" x14ac:dyDescent="0.25">
      <c r="A16" s="2"/>
      <c r="B16" s="2"/>
      <c r="C16" s="20"/>
      <c r="D16" s="71" t="s">
        <v>12</v>
      </c>
      <c r="E16" s="71"/>
      <c r="F16" s="22"/>
      <c r="G16" s="22"/>
      <c r="H16" s="22"/>
      <c r="I16" s="29" t="s">
        <v>13</v>
      </c>
      <c r="J16" s="22"/>
      <c r="K16" s="1"/>
    </row>
    <row r="17" spans="1:11" x14ac:dyDescent="0.2">
      <c r="K17" s="1"/>
    </row>
    <row r="18" spans="1:11" x14ac:dyDescent="0.2">
      <c r="A18" s="2" t="s">
        <v>14</v>
      </c>
    </row>
  </sheetData>
  <mergeCells count="18">
    <mergeCell ref="A9:H9"/>
    <mergeCell ref="A1:J1"/>
    <mergeCell ref="A2:K2"/>
    <mergeCell ref="A3:J3"/>
    <mergeCell ref="A4:A5"/>
    <mergeCell ref="B4:B5"/>
    <mergeCell ref="C4:C5"/>
    <mergeCell ref="D4:D5"/>
    <mergeCell ref="E4:G4"/>
    <mergeCell ref="H4:H5"/>
    <mergeCell ref="I4:I5"/>
    <mergeCell ref="D16:E16"/>
    <mergeCell ref="B13:D13"/>
    <mergeCell ref="F13:G13"/>
    <mergeCell ref="B11:D11"/>
    <mergeCell ref="F11:G11"/>
    <mergeCell ref="B12:D12"/>
    <mergeCell ref="F12:G12"/>
  </mergeCells>
  <printOptions horizontalCentered="1"/>
  <pageMargins left="0.39370078740157483" right="0.39370078740157483" top="0.39370078740157483" bottom="0.39370078740157483" header="0.27559055118110237" footer="0.27559055118110237"/>
  <pageSetup paperSize="9" scale="71" fitToHeight="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view="pageBreakPreview" zoomScaleNormal="100" zoomScaleSheetLayoutView="100" workbookViewId="0">
      <selection activeCell="J8" sqref="J8"/>
    </sheetView>
  </sheetViews>
  <sheetFormatPr defaultRowHeight="12.75" x14ac:dyDescent="0.2"/>
  <cols>
    <col min="1" max="1" width="5.42578125" customWidth="1"/>
    <col min="2" max="2" width="42.85546875" customWidth="1"/>
    <col min="3" max="3" width="10.7109375" customWidth="1"/>
    <col min="4" max="4" width="13.85546875" customWidth="1"/>
    <col min="5" max="5" width="10.5703125" customWidth="1"/>
    <col min="6" max="6" width="8.42578125" customWidth="1"/>
    <col min="7" max="7" width="8.28515625" customWidth="1"/>
    <col min="8" max="8" width="11" customWidth="1"/>
    <col min="9" max="9" width="17.140625" customWidth="1"/>
    <col min="10" max="10" width="9.7109375" customWidth="1"/>
    <col min="11" max="11" width="14.85546875" customWidth="1"/>
    <col min="12" max="12" width="10.7109375" bestFit="1" customWidth="1"/>
    <col min="13" max="13" width="13.28515625" customWidth="1"/>
  </cols>
  <sheetData>
    <row r="1" spans="1:13" s="9" customFormat="1" ht="33.6" customHeight="1" x14ac:dyDescent="0.25">
      <c r="A1" s="83" t="s">
        <v>10</v>
      </c>
      <c r="B1" s="83"/>
      <c r="C1" s="83"/>
      <c r="D1" s="83"/>
      <c r="E1" s="83"/>
      <c r="F1" s="83"/>
      <c r="G1" s="83"/>
      <c r="H1" s="83"/>
      <c r="I1" s="83"/>
      <c r="J1" s="83"/>
      <c r="K1" s="32"/>
    </row>
    <row r="2" spans="1:13" s="10" customFormat="1" ht="48.75" customHeight="1" x14ac:dyDescent="0.25">
      <c r="A2" s="86" t="s">
        <v>26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3" s="9" customFormat="1" ht="14.25" customHeight="1" x14ac:dyDescent="0.25">
      <c r="A3" s="84" t="s">
        <v>11</v>
      </c>
      <c r="B3" s="84"/>
      <c r="C3" s="84"/>
      <c r="D3" s="84"/>
      <c r="E3" s="84"/>
      <c r="F3" s="84"/>
      <c r="G3" s="84"/>
      <c r="H3" s="84"/>
      <c r="I3" s="84"/>
      <c r="J3" s="85"/>
      <c r="K3" s="32"/>
    </row>
    <row r="4" spans="1:13" ht="20.25" customHeight="1" x14ac:dyDescent="0.2">
      <c r="A4" s="81" t="s">
        <v>1</v>
      </c>
      <c r="B4" s="81" t="s">
        <v>0</v>
      </c>
      <c r="C4" s="81" t="s">
        <v>2</v>
      </c>
      <c r="D4" s="81" t="s">
        <v>3</v>
      </c>
      <c r="E4" s="82" t="s">
        <v>8</v>
      </c>
      <c r="F4" s="82"/>
      <c r="G4" s="82"/>
      <c r="H4" s="82" t="s">
        <v>7</v>
      </c>
      <c r="I4" s="82" t="s">
        <v>9</v>
      </c>
      <c r="J4" s="23"/>
      <c r="K4" s="30"/>
    </row>
    <row r="5" spans="1:13" ht="26.25" customHeight="1" x14ac:dyDescent="0.2">
      <c r="A5" s="81"/>
      <c r="B5" s="81"/>
      <c r="C5" s="81"/>
      <c r="D5" s="81"/>
      <c r="E5" s="60" t="s">
        <v>4</v>
      </c>
      <c r="F5" s="60" t="s">
        <v>5</v>
      </c>
      <c r="G5" s="60" t="s">
        <v>6</v>
      </c>
      <c r="H5" s="82"/>
      <c r="I5" s="82"/>
      <c r="J5" s="5"/>
      <c r="K5" s="7"/>
    </row>
    <row r="6" spans="1:13" s="30" customFormat="1" ht="60" x14ac:dyDescent="0.2">
      <c r="A6" s="62">
        <v>1</v>
      </c>
      <c r="B6" s="61" t="s">
        <v>28</v>
      </c>
      <c r="C6" s="63" t="s">
        <v>23</v>
      </c>
      <c r="D6" s="64">
        <v>2700</v>
      </c>
      <c r="E6" s="65">
        <v>135</v>
      </c>
      <c r="F6" s="65">
        <v>125</v>
      </c>
      <c r="G6" s="66">
        <v>135</v>
      </c>
      <c r="H6" s="67">
        <f>ROUND((E6+F6+G6)/3,2)</f>
        <v>131.66999999999999</v>
      </c>
      <c r="I6" s="68">
        <f>D6*H6</f>
        <v>355508.99999999994</v>
      </c>
      <c r="J6" s="5"/>
      <c r="K6" s="7"/>
    </row>
    <row r="7" spans="1:13" s="30" customFormat="1" ht="75" x14ac:dyDescent="0.2">
      <c r="A7" s="62">
        <v>2</v>
      </c>
      <c r="B7" s="61" t="s">
        <v>27</v>
      </c>
      <c r="C7" s="63" t="s">
        <v>23</v>
      </c>
      <c r="D7" s="64">
        <v>3500</v>
      </c>
      <c r="E7" s="65">
        <v>90</v>
      </c>
      <c r="F7" s="65">
        <v>85</v>
      </c>
      <c r="G7" s="66">
        <v>85</v>
      </c>
      <c r="H7" s="67">
        <f t="shared" ref="H7:H8" si="0">ROUND((E7+F7+G7)/3,2)</f>
        <v>86.67</v>
      </c>
      <c r="I7" s="68">
        <f t="shared" ref="I7:I8" si="1">D7*H7</f>
        <v>303345</v>
      </c>
      <c r="J7" s="5"/>
      <c r="K7" s="7"/>
    </row>
    <row r="8" spans="1:13" ht="60" x14ac:dyDescent="0.2">
      <c r="A8" s="69">
        <v>3</v>
      </c>
      <c r="B8" s="70" t="s">
        <v>29</v>
      </c>
      <c r="C8" s="63" t="s">
        <v>23</v>
      </c>
      <c r="D8" s="64">
        <v>56</v>
      </c>
      <c r="E8" s="65">
        <v>20</v>
      </c>
      <c r="F8" s="65">
        <v>20</v>
      </c>
      <c r="G8" s="66">
        <v>20</v>
      </c>
      <c r="H8" s="67">
        <f t="shared" si="0"/>
        <v>20</v>
      </c>
      <c r="I8" s="68">
        <f t="shared" si="1"/>
        <v>1120</v>
      </c>
      <c r="J8" s="6"/>
      <c r="K8" s="7"/>
    </row>
    <row r="9" spans="1:13" ht="34.5" customHeight="1" x14ac:dyDescent="0.2">
      <c r="A9" s="74" t="s">
        <v>24</v>
      </c>
      <c r="B9" s="75"/>
      <c r="C9" s="75"/>
      <c r="D9" s="75"/>
      <c r="E9" s="75"/>
      <c r="F9" s="75"/>
      <c r="G9" s="75"/>
      <c r="H9" s="76"/>
      <c r="I9" s="41">
        <f>SUM(I6:I8)</f>
        <v>659974</v>
      </c>
      <c r="J9" s="25"/>
      <c r="K9" s="24"/>
      <c r="L9" s="4"/>
      <c r="M9" s="8"/>
    </row>
    <row r="10" spans="1:13" ht="33" customHeight="1" x14ac:dyDescent="0.2">
      <c r="A10" s="28"/>
      <c r="B10" s="28"/>
      <c r="C10" s="28"/>
      <c r="D10" s="28"/>
      <c r="E10" s="28"/>
      <c r="F10" s="28"/>
      <c r="G10" s="28"/>
      <c r="H10" s="26"/>
      <c r="I10" s="27"/>
      <c r="J10" s="30"/>
      <c r="K10" s="1"/>
    </row>
    <row r="11" spans="1:13" s="14" customFormat="1" ht="15.6" customHeight="1" x14ac:dyDescent="0.25">
      <c r="A11" s="11">
        <v>1</v>
      </c>
      <c r="B11" s="87" t="s">
        <v>16</v>
      </c>
      <c r="C11" s="88"/>
      <c r="D11" s="89"/>
      <c r="E11" s="12"/>
      <c r="F11" s="73"/>
      <c r="G11" s="73"/>
      <c r="H11" s="13"/>
      <c r="I11" s="13"/>
    </row>
    <row r="12" spans="1:13" s="17" customFormat="1" ht="15.6" customHeight="1" x14ac:dyDescent="0.2">
      <c r="A12" s="15">
        <v>2</v>
      </c>
      <c r="B12" s="72" t="s">
        <v>17</v>
      </c>
      <c r="C12" s="72"/>
      <c r="D12" s="72"/>
      <c r="E12" s="16"/>
      <c r="F12" s="73"/>
      <c r="G12" s="73"/>
      <c r="H12" s="13"/>
      <c r="I12" s="13"/>
    </row>
    <row r="13" spans="1:13" s="14" customFormat="1" ht="15" x14ac:dyDescent="0.25">
      <c r="A13" s="11">
        <v>3</v>
      </c>
      <c r="B13" s="72" t="s">
        <v>18</v>
      </c>
      <c r="C13" s="72"/>
      <c r="D13" s="72"/>
      <c r="E13" s="18"/>
      <c r="F13" s="73"/>
      <c r="G13" s="73"/>
      <c r="H13" s="13"/>
      <c r="I13" s="13"/>
      <c r="J13" s="19"/>
    </row>
    <row r="14" spans="1:13" x14ac:dyDescent="0.2">
      <c r="A14" s="2"/>
      <c r="B14" s="2"/>
      <c r="C14" s="1"/>
      <c r="D14" s="3"/>
      <c r="E14" s="3"/>
      <c r="F14" s="1"/>
      <c r="G14" s="1"/>
      <c r="H14" s="1"/>
      <c r="I14" s="1"/>
      <c r="J14" s="1"/>
      <c r="K14" s="1"/>
    </row>
    <row r="15" spans="1:13" x14ac:dyDescent="0.2">
      <c r="D15" s="1"/>
      <c r="E15" s="1"/>
      <c r="K15" s="1"/>
    </row>
    <row r="16" spans="1:13" ht="15.75" x14ac:dyDescent="0.25">
      <c r="A16" s="2"/>
      <c r="B16" s="2"/>
      <c r="C16" s="20"/>
      <c r="D16" s="21" t="s">
        <v>12</v>
      </c>
      <c r="E16" s="21"/>
      <c r="F16" s="22"/>
      <c r="G16" s="22"/>
      <c r="H16" s="22"/>
      <c r="I16" s="22" t="s">
        <v>20</v>
      </c>
      <c r="J16" s="22"/>
      <c r="K16" s="1"/>
    </row>
    <row r="17" spans="1:11" x14ac:dyDescent="0.2">
      <c r="K17" s="1"/>
    </row>
    <row r="18" spans="1:11" x14ac:dyDescent="0.2">
      <c r="A18" s="2" t="s">
        <v>19</v>
      </c>
    </row>
  </sheetData>
  <mergeCells count="17">
    <mergeCell ref="A9:H9"/>
    <mergeCell ref="B13:D13"/>
    <mergeCell ref="B11:D11"/>
    <mergeCell ref="F11:G11"/>
    <mergeCell ref="F12:G12"/>
    <mergeCell ref="F13:G13"/>
    <mergeCell ref="B12:D12"/>
    <mergeCell ref="A1:J1"/>
    <mergeCell ref="A3:J3"/>
    <mergeCell ref="A2:K2"/>
    <mergeCell ref="E4:G4"/>
    <mergeCell ref="I4:I5"/>
    <mergeCell ref="H4:H5"/>
    <mergeCell ref="A4:A5"/>
    <mergeCell ref="C4:C5"/>
    <mergeCell ref="D4:D5"/>
    <mergeCell ref="B4:B5"/>
  </mergeCells>
  <phoneticPr fontId="0" type="noConversion"/>
  <printOptions horizontalCentered="1"/>
  <pageMargins left="0.39370078740157483" right="0.39370078740157483" top="0.39370078740157483" bottom="0.39370078740157483" header="0.27559055118110237" footer="0.27559055118110237"/>
  <pageSetup paperSize="9" scale="84" fitToHeight="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SheetLayoutView="100" workbookViewId="0">
      <selection activeCell="B11" sqref="B11:D11"/>
    </sheetView>
  </sheetViews>
  <sheetFormatPr defaultRowHeight="15" x14ac:dyDescent="0.25"/>
  <cols>
    <col min="1" max="1" width="5.42578125" style="35" customWidth="1"/>
    <col min="2" max="2" width="44.42578125" style="35" customWidth="1"/>
    <col min="3" max="3" width="12.140625" style="35" customWidth="1"/>
    <col min="4" max="4" width="17.42578125" style="35" customWidth="1"/>
    <col min="5" max="5" width="13" style="35" customWidth="1"/>
    <col min="6" max="6" width="10.85546875" style="35" customWidth="1"/>
    <col min="7" max="7" width="9.7109375" style="35" customWidth="1"/>
    <col min="8" max="8" width="10.85546875" style="35" customWidth="1"/>
    <col min="9" max="9" width="17.140625" style="35" customWidth="1"/>
    <col min="10" max="10" width="9.7109375" style="35" customWidth="1"/>
    <col min="11" max="11" width="14.85546875" style="35" customWidth="1"/>
    <col min="12" max="12" width="10.7109375" style="35" bestFit="1" customWidth="1"/>
    <col min="13" max="13" width="13.28515625" style="35" customWidth="1"/>
    <col min="14" max="16384" width="9.140625" style="35"/>
  </cols>
  <sheetData>
    <row r="1" spans="1:13" s="32" customFormat="1" ht="33.6" customHeight="1" x14ac:dyDescent="0.25">
      <c r="A1" s="83" t="s">
        <v>10</v>
      </c>
      <c r="B1" s="83"/>
      <c r="C1" s="83"/>
      <c r="D1" s="83"/>
      <c r="E1" s="83"/>
      <c r="F1" s="83"/>
      <c r="G1" s="83"/>
      <c r="H1" s="83"/>
      <c r="I1" s="83"/>
      <c r="J1" s="83"/>
    </row>
    <row r="2" spans="1:13" s="33" customFormat="1" ht="48.75" customHeight="1" x14ac:dyDescent="0.25">
      <c r="A2" s="86" t="s">
        <v>26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3" s="32" customFormat="1" ht="14.25" customHeight="1" x14ac:dyDescent="0.25">
      <c r="A3" s="84" t="s">
        <v>11</v>
      </c>
      <c r="B3" s="84"/>
      <c r="C3" s="84"/>
      <c r="D3" s="84"/>
      <c r="E3" s="84"/>
      <c r="F3" s="84"/>
      <c r="G3" s="84"/>
      <c r="H3" s="84"/>
      <c r="I3" s="84"/>
      <c r="J3" s="85"/>
    </row>
    <row r="4" spans="1:13" ht="20.25" customHeight="1" x14ac:dyDescent="0.25">
      <c r="A4" s="81" t="s">
        <v>1</v>
      </c>
      <c r="B4" s="81" t="s">
        <v>0</v>
      </c>
      <c r="C4" s="81" t="s">
        <v>2</v>
      </c>
      <c r="D4" s="81" t="s">
        <v>3</v>
      </c>
      <c r="E4" s="82" t="s">
        <v>8</v>
      </c>
      <c r="F4" s="82"/>
      <c r="G4" s="82"/>
      <c r="H4" s="82" t="s">
        <v>7</v>
      </c>
      <c r="I4" s="82" t="s">
        <v>9</v>
      </c>
      <c r="J4" s="34"/>
    </row>
    <row r="5" spans="1:13" ht="24" customHeight="1" x14ac:dyDescent="0.25">
      <c r="A5" s="81"/>
      <c r="B5" s="81"/>
      <c r="C5" s="81"/>
      <c r="D5" s="81"/>
      <c r="E5" s="36" t="s">
        <v>4</v>
      </c>
      <c r="F5" s="36" t="s">
        <v>5</v>
      </c>
      <c r="G5" s="36" t="s">
        <v>6</v>
      </c>
      <c r="H5" s="82"/>
      <c r="I5" s="82"/>
      <c r="J5" s="37"/>
      <c r="K5" s="38"/>
    </row>
    <row r="6" spans="1:13" ht="60" x14ac:dyDescent="0.25">
      <c r="A6" s="62">
        <v>1</v>
      </c>
      <c r="B6" s="61" t="s">
        <v>30</v>
      </c>
      <c r="C6" s="63" t="s">
        <v>23</v>
      </c>
      <c r="D6" s="64">
        <v>2000</v>
      </c>
      <c r="E6" s="65">
        <v>135</v>
      </c>
      <c r="F6" s="65">
        <v>125</v>
      </c>
      <c r="G6" s="66">
        <v>135</v>
      </c>
      <c r="H6" s="67">
        <f>ROUND((E6+F6+G6)/3,2)</f>
        <v>131.66999999999999</v>
      </c>
      <c r="I6" s="68">
        <f>D6*H6</f>
        <v>263340</v>
      </c>
      <c r="J6" s="37"/>
      <c r="K6" s="38"/>
    </row>
    <row r="7" spans="1:13" ht="60" x14ac:dyDescent="0.25">
      <c r="A7" s="62">
        <v>2</v>
      </c>
      <c r="B7" s="61" t="s">
        <v>27</v>
      </c>
      <c r="C7" s="63" t="s">
        <v>23</v>
      </c>
      <c r="D7" s="64">
        <v>0</v>
      </c>
      <c r="E7" s="65">
        <v>90</v>
      </c>
      <c r="F7" s="65">
        <v>85</v>
      </c>
      <c r="G7" s="66">
        <v>85</v>
      </c>
      <c r="H7" s="67">
        <f t="shared" ref="H7" si="0">ROUND((E7+F7+G7)/3,2)</f>
        <v>86.67</v>
      </c>
      <c r="I7" s="68">
        <f>D7*H7</f>
        <v>0</v>
      </c>
      <c r="J7" s="37"/>
      <c r="K7" s="38"/>
    </row>
    <row r="8" spans="1:13" ht="45" x14ac:dyDescent="0.25">
      <c r="A8" s="69">
        <v>3</v>
      </c>
      <c r="B8" s="70" t="s">
        <v>29</v>
      </c>
      <c r="C8" s="63" t="s">
        <v>23</v>
      </c>
      <c r="D8" s="64">
        <v>400</v>
      </c>
      <c r="E8" s="65">
        <v>20</v>
      </c>
      <c r="F8" s="65">
        <v>20</v>
      </c>
      <c r="G8" s="66">
        <v>20</v>
      </c>
      <c r="H8" s="67">
        <f t="shared" ref="H8" si="1">ROUND((E8+F8+G8)/3,2)</f>
        <v>20</v>
      </c>
      <c r="I8" s="68">
        <f t="shared" ref="I8" si="2">D8*H8</f>
        <v>8000</v>
      </c>
      <c r="J8" s="40"/>
      <c r="K8" s="38"/>
    </row>
    <row r="9" spans="1:13" ht="33.75" customHeight="1" x14ac:dyDescent="0.25">
      <c r="A9" s="74" t="s">
        <v>24</v>
      </c>
      <c r="B9" s="75"/>
      <c r="C9" s="75"/>
      <c r="D9" s="75"/>
      <c r="E9" s="75"/>
      <c r="F9" s="75"/>
      <c r="G9" s="75"/>
      <c r="H9" s="76"/>
      <c r="I9" s="39">
        <f>SUM(I6:I8)</f>
        <v>271340</v>
      </c>
      <c r="J9" s="42"/>
      <c r="K9" s="43"/>
      <c r="L9" s="44"/>
      <c r="M9" s="45"/>
    </row>
    <row r="10" spans="1:13" ht="33" customHeight="1" x14ac:dyDescent="0.25">
      <c r="A10" s="46"/>
      <c r="B10" s="46"/>
      <c r="C10" s="46"/>
      <c r="D10" s="46"/>
      <c r="E10" s="46"/>
      <c r="F10" s="46"/>
      <c r="G10" s="46"/>
      <c r="H10" s="47"/>
      <c r="I10" s="48"/>
    </row>
    <row r="11" spans="1:13" s="52" customFormat="1" ht="15.6" customHeight="1" x14ac:dyDescent="0.25">
      <c r="A11" s="49">
        <v>1</v>
      </c>
      <c r="B11" s="90" t="s">
        <v>16</v>
      </c>
      <c r="C11" s="90"/>
      <c r="D11" s="90"/>
      <c r="E11" s="50"/>
      <c r="F11" s="91"/>
      <c r="G11" s="91"/>
      <c r="H11" s="51"/>
      <c r="I11" s="51"/>
    </row>
    <row r="12" spans="1:13" s="55" customFormat="1" ht="15.6" customHeight="1" x14ac:dyDescent="0.2">
      <c r="A12" s="53">
        <v>2</v>
      </c>
      <c r="B12" s="90" t="s">
        <v>17</v>
      </c>
      <c r="C12" s="90"/>
      <c r="D12" s="90"/>
      <c r="E12" s="54"/>
      <c r="F12" s="91"/>
      <c r="G12" s="91"/>
      <c r="H12" s="51"/>
      <c r="I12" s="51"/>
    </row>
    <row r="13" spans="1:13" s="52" customFormat="1" ht="15" customHeight="1" x14ac:dyDescent="0.25">
      <c r="A13" s="49">
        <v>3</v>
      </c>
      <c r="B13" s="90" t="s">
        <v>18</v>
      </c>
      <c r="C13" s="90"/>
      <c r="D13" s="90"/>
      <c r="E13" s="56"/>
      <c r="F13" s="91"/>
      <c r="G13" s="91"/>
      <c r="H13" s="51"/>
      <c r="I13" s="51"/>
      <c r="J13" s="57"/>
    </row>
    <row r="14" spans="1:13" x14ac:dyDescent="0.25">
      <c r="D14" s="58"/>
      <c r="E14" s="58"/>
    </row>
    <row r="16" spans="1:13" x14ac:dyDescent="0.25">
      <c r="D16" s="59"/>
      <c r="E16" s="59" t="s">
        <v>12</v>
      </c>
      <c r="I16" s="35" t="s">
        <v>13</v>
      </c>
    </row>
    <row r="17" spans="1:1" ht="15" customHeight="1" x14ac:dyDescent="0.25">
      <c r="A17" s="35" t="s">
        <v>15</v>
      </c>
    </row>
  </sheetData>
  <mergeCells count="17">
    <mergeCell ref="A9:H9"/>
    <mergeCell ref="B13:D13"/>
    <mergeCell ref="F13:G13"/>
    <mergeCell ref="B11:D11"/>
    <mergeCell ref="F11:G11"/>
    <mergeCell ref="B12:D12"/>
    <mergeCell ref="F12:G12"/>
    <mergeCell ref="A1:J1"/>
    <mergeCell ref="A2:K2"/>
    <mergeCell ref="A3:J3"/>
    <mergeCell ref="A4:A5"/>
    <mergeCell ref="B4:B5"/>
    <mergeCell ref="C4:C5"/>
    <mergeCell ref="D4:D5"/>
    <mergeCell ref="E4:G4"/>
    <mergeCell ref="H4:H5"/>
    <mergeCell ref="I4:I5"/>
  </mergeCells>
  <printOptions horizontalCentered="1"/>
  <pageMargins left="0.39370078740157483" right="0.39370078740157483" top="0.39370078740157483" bottom="0.39370078740157483" header="0.27559055118110237" footer="0.27559055118110237"/>
  <pageSetup paperSize="9" scale="84" fitToHeight="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D8" sqref="D8"/>
    </sheetView>
  </sheetViews>
  <sheetFormatPr defaultRowHeight="12.75" x14ac:dyDescent="0.2"/>
  <cols>
    <col min="1" max="1" width="7.28515625" customWidth="1"/>
    <col min="2" max="2" width="50" customWidth="1"/>
    <col min="4" max="4" width="10.85546875" customWidth="1"/>
    <col min="5" max="5" width="7.85546875" customWidth="1"/>
    <col min="6" max="6" width="8.28515625" customWidth="1"/>
    <col min="7" max="7" width="8.5703125" customWidth="1"/>
    <col min="8" max="8" width="16.42578125" customWidth="1"/>
    <col min="9" max="9" width="16.140625" customWidth="1"/>
  </cols>
  <sheetData>
    <row r="1" spans="1:11" ht="14.25" customHeight="1" x14ac:dyDescent="0.25">
      <c r="A1" s="83" t="s">
        <v>10</v>
      </c>
      <c r="B1" s="83"/>
      <c r="C1" s="83"/>
      <c r="D1" s="83"/>
      <c r="E1" s="83"/>
      <c r="F1" s="83"/>
      <c r="G1" s="83"/>
      <c r="H1" s="83"/>
      <c r="I1" s="83"/>
      <c r="J1" s="83"/>
      <c r="K1" s="32"/>
    </row>
    <row r="2" spans="1:11" ht="15" customHeight="1" x14ac:dyDescent="0.25">
      <c r="A2" s="86" t="s">
        <v>26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15" x14ac:dyDescent="0.25">
      <c r="A3" s="84" t="s">
        <v>11</v>
      </c>
      <c r="B3" s="84"/>
      <c r="C3" s="84"/>
      <c r="D3" s="84"/>
      <c r="E3" s="84"/>
      <c r="F3" s="84"/>
      <c r="G3" s="84"/>
      <c r="H3" s="84"/>
      <c r="I3" s="84"/>
      <c r="J3" s="85"/>
      <c r="K3" s="32"/>
    </row>
    <row r="4" spans="1:11" ht="15.75" customHeight="1" x14ac:dyDescent="0.25">
      <c r="A4" s="81" t="s">
        <v>1</v>
      </c>
      <c r="B4" s="81" t="s">
        <v>0</v>
      </c>
      <c r="C4" s="81" t="s">
        <v>2</v>
      </c>
      <c r="D4" s="81" t="s">
        <v>3</v>
      </c>
      <c r="E4" s="82" t="s">
        <v>8</v>
      </c>
      <c r="F4" s="82"/>
      <c r="G4" s="82"/>
      <c r="H4" s="82" t="s">
        <v>7</v>
      </c>
      <c r="I4" s="82" t="s">
        <v>9</v>
      </c>
      <c r="J4" s="34"/>
      <c r="K4" s="35"/>
    </row>
    <row r="5" spans="1:11" ht="15" x14ac:dyDescent="0.25">
      <c r="A5" s="81"/>
      <c r="B5" s="81"/>
      <c r="C5" s="81"/>
      <c r="D5" s="81"/>
      <c r="E5" s="60" t="s">
        <v>4</v>
      </c>
      <c r="F5" s="60" t="s">
        <v>5</v>
      </c>
      <c r="G5" s="60" t="s">
        <v>6</v>
      </c>
      <c r="H5" s="82"/>
      <c r="I5" s="82"/>
      <c r="J5" s="37"/>
      <c r="K5" s="38"/>
    </row>
    <row r="6" spans="1:11" s="30" customFormat="1" ht="45" x14ac:dyDescent="0.25">
      <c r="A6" s="62">
        <v>1</v>
      </c>
      <c r="B6" s="61" t="s">
        <v>28</v>
      </c>
      <c r="C6" s="63" t="s">
        <v>23</v>
      </c>
      <c r="D6" s="64">
        <v>3500</v>
      </c>
      <c r="E6" s="65">
        <v>135</v>
      </c>
      <c r="F6" s="65">
        <v>125</v>
      </c>
      <c r="G6" s="66">
        <v>135</v>
      </c>
      <c r="H6" s="67">
        <f>ROUND((E6+F6+G6)/3,2)</f>
        <v>131.66999999999999</v>
      </c>
      <c r="I6" s="68">
        <f>D6*H6</f>
        <v>460844.99999999994</v>
      </c>
      <c r="J6" s="37"/>
      <c r="K6" s="38"/>
    </row>
    <row r="7" spans="1:11" ht="60" x14ac:dyDescent="0.25">
      <c r="A7" s="62">
        <v>2</v>
      </c>
      <c r="B7" s="61" t="s">
        <v>27</v>
      </c>
      <c r="C7" s="63" t="s">
        <v>23</v>
      </c>
      <c r="D7" s="64">
        <v>500</v>
      </c>
      <c r="E7" s="65">
        <v>90</v>
      </c>
      <c r="F7" s="65">
        <v>85</v>
      </c>
      <c r="G7" s="66">
        <v>85</v>
      </c>
      <c r="H7" s="67">
        <f t="shared" ref="H7:H8" si="0">ROUND((E7+F7+G7)/3,2)</f>
        <v>86.67</v>
      </c>
      <c r="I7" s="68">
        <f t="shared" ref="I7:I8" si="1">D7*H7</f>
        <v>43335</v>
      </c>
      <c r="J7" s="37"/>
      <c r="K7" s="38"/>
    </row>
    <row r="8" spans="1:11" ht="45" x14ac:dyDescent="0.2">
      <c r="A8" s="69">
        <v>3</v>
      </c>
      <c r="B8" s="70" t="s">
        <v>29</v>
      </c>
      <c r="C8" s="63" t="s">
        <v>23</v>
      </c>
      <c r="D8" s="64">
        <v>250</v>
      </c>
      <c r="E8" s="65">
        <v>20</v>
      </c>
      <c r="F8" s="65">
        <v>20</v>
      </c>
      <c r="G8" s="66">
        <v>20</v>
      </c>
      <c r="H8" s="67">
        <f t="shared" si="0"/>
        <v>20</v>
      </c>
      <c r="I8" s="68">
        <f t="shared" si="1"/>
        <v>5000</v>
      </c>
      <c r="J8" s="40"/>
      <c r="K8" s="38"/>
    </row>
    <row r="9" spans="1:11" ht="40.5" customHeight="1" x14ac:dyDescent="0.2">
      <c r="A9" s="74" t="s">
        <v>24</v>
      </c>
      <c r="B9" s="75"/>
      <c r="C9" s="75"/>
      <c r="D9" s="75"/>
      <c r="E9" s="75"/>
      <c r="F9" s="75"/>
      <c r="G9" s="75"/>
      <c r="H9" s="76"/>
      <c r="I9" s="41">
        <f>SUM(I6:I8)</f>
        <v>509179.99999999994</v>
      </c>
      <c r="J9" s="42"/>
      <c r="K9" s="43"/>
    </row>
    <row r="10" spans="1:11" ht="15.75" x14ac:dyDescent="0.2">
      <c r="A10" s="28"/>
      <c r="B10" s="28"/>
      <c r="C10" s="28"/>
      <c r="D10" s="28"/>
      <c r="E10" s="28"/>
      <c r="F10" s="28"/>
      <c r="G10" s="28"/>
      <c r="H10" s="26"/>
      <c r="I10" s="27"/>
      <c r="J10" s="30"/>
    </row>
    <row r="11" spans="1:11" ht="15" customHeight="1" x14ac:dyDescent="0.25">
      <c r="A11" s="11">
        <v>1</v>
      </c>
      <c r="B11" s="72" t="s">
        <v>16</v>
      </c>
      <c r="C11" s="72"/>
      <c r="D11" s="72"/>
      <c r="E11" s="12"/>
      <c r="F11" s="73"/>
      <c r="G11" s="73"/>
      <c r="H11" s="13"/>
      <c r="I11" s="13"/>
      <c r="J11" s="14"/>
    </row>
    <row r="12" spans="1:11" ht="15" customHeight="1" x14ac:dyDescent="0.2">
      <c r="A12" s="15">
        <v>2</v>
      </c>
      <c r="B12" s="72" t="s">
        <v>17</v>
      </c>
      <c r="C12" s="72"/>
      <c r="D12" s="72"/>
      <c r="E12" s="16"/>
      <c r="F12" s="73"/>
      <c r="G12" s="73"/>
      <c r="H12" s="13"/>
      <c r="I12" s="13"/>
      <c r="J12" s="17"/>
    </row>
    <row r="13" spans="1:11" ht="15" customHeight="1" x14ac:dyDescent="0.25">
      <c r="A13" s="11">
        <v>3</v>
      </c>
      <c r="B13" s="72" t="s">
        <v>18</v>
      </c>
      <c r="C13" s="72"/>
      <c r="D13" s="72"/>
      <c r="E13" s="18"/>
      <c r="F13" s="73"/>
      <c r="G13" s="73"/>
      <c r="H13" s="13"/>
      <c r="I13" s="13"/>
      <c r="J13" s="19"/>
    </row>
    <row r="14" spans="1:11" x14ac:dyDescent="0.2">
      <c r="A14" s="31"/>
      <c r="B14" s="31"/>
      <c r="C14" s="20"/>
      <c r="D14" s="3"/>
      <c r="E14" s="3"/>
      <c r="F14" s="20"/>
      <c r="G14" s="20"/>
      <c r="H14" s="20"/>
      <c r="I14" s="20"/>
      <c r="J14" s="20"/>
    </row>
    <row r="15" spans="1:11" x14ac:dyDescent="0.2">
      <c r="A15" s="30"/>
      <c r="B15" s="30"/>
      <c r="C15" s="30"/>
      <c r="D15" s="20"/>
      <c r="E15" s="20"/>
      <c r="F15" s="30"/>
      <c r="G15" s="30"/>
      <c r="H15" s="30"/>
      <c r="I15" s="30"/>
      <c r="J15" s="30"/>
    </row>
    <row r="16" spans="1:11" ht="15.75" x14ac:dyDescent="0.25">
      <c r="A16" s="31"/>
      <c r="B16" s="31"/>
      <c r="C16" s="20"/>
      <c r="D16" s="21" t="s">
        <v>12</v>
      </c>
      <c r="E16" s="21"/>
      <c r="F16" s="22"/>
      <c r="G16" s="22"/>
      <c r="H16" s="22"/>
      <c r="I16" s="22"/>
      <c r="J16" s="22"/>
    </row>
    <row r="17" spans="1:10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</row>
    <row r="18" spans="1:10" x14ac:dyDescent="0.2">
      <c r="A18" s="31" t="s">
        <v>22</v>
      </c>
      <c r="B18" s="30"/>
      <c r="C18" s="30"/>
      <c r="D18" s="30"/>
      <c r="E18" s="30"/>
      <c r="F18" s="30"/>
      <c r="G18" s="30"/>
      <c r="H18" s="30"/>
      <c r="I18" s="30"/>
      <c r="J18" s="30"/>
    </row>
  </sheetData>
  <mergeCells count="17">
    <mergeCell ref="B13:D13"/>
    <mergeCell ref="F13:G13"/>
    <mergeCell ref="B11:D11"/>
    <mergeCell ref="F11:G11"/>
    <mergeCell ref="A9:H9"/>
    <mergeCell ref="I4:I5"/>
    <mergeCell ref="A1:J1"/>
    <mergeCell ref="A2:K2"/>
    <mergeCell ref="B12:D12"/>
    <mergeCell ref="F12:G12"/>
    <mergeCell ref="A3:J3"/>
    <mergeCell ref="A4:A5"/>
    <mergeCell ref="B4:B5"/>
    <mergeCell ref="C4:C5"/>
    <mergeCell ref="D4:D5"/>
    <mergeCell ref="E4:G4"/>
    <mergeCell ref="H4:H5"/>
  </mergeCells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view="pageBreakPreview" zoomScaleSheetLayoutView="100" workbookViewId="0">
      <selection activeCell="G8" sqref="G8"/>
    </sheetView>
  </sheetViews>
  <sheetFormatPr defaultRowHeight="12.75" x14ac:dyDescent="0.2"/>
  <cols>
    <col min="1" max="1" width="5.42578125" customWidth="1"/>
    <col min="2" max="2" width="49.42578125" customWidth="1"/>
    <col min="3" max="3" width="9.85546875" customWidth="1"/>
    <col min="4" max="4" width="13.5703125" customWidth="1"/>
    <col min="5" max="5" width="9.85546875" customWidth="1"/>
    <col min="6" max="6" width="9.140625" customWidth="1"/>
    <col min="7" max="8" width="9.7109375" customWidth="1"/>
    <col min="9" max="9" width="17.42578125" customWidth="1"/>
    <col min="10" max="10" width="9.7109375" customWidth="1"/>
    <col min="11" max="11" width="14.85546875" customWidth="1"/>
    <col min="12" max="12" width="10.7109375" bestFit="1" customWidth="1"/>
    <col min="13" max="13" width="13.28515625" customWidth="1"/>
  </cols>
  <sheetData>
    <row r="1" spans="1:13" s="9" customFormat="1" ht="33.6" customHeight="1" x14ac:dyDescent="0.25">
      <c r="A1" s="83" t="s">
        <v>10</v>
      </c>
      <c r="B1" s="83"/>
      <c r="C1" s="83"/>
      <c r="D1" s="83"/>
      <c r="E1" s="83"/>
      <c r="F1" s="83"/>
      <c r="G1" s="83"/>
      <c r="H1" s="83"/>
      <c r="I1" s="83"/>
      <c r="J1" s="83"/>
      <c r="K1" s="32"/>
    </row>
    <row r="2" spans="1:13" s="10" customFormat="1" ht="48.75" customHeight="1" x14ac:dyDescent="0.25">
      <c r="A2" s="86" t="s">
        <v>26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3" s="9" customFormat="1" ht="14.25" customHeight="1" x14ac:dyDescent="0.25">
      <c r="A3" s="84" t="s">
        <v>11</v>
      </c>
      <c r="B3" s="84"/>
      <c r="C3" s="84"/>
      <c r="D3" s="84"/>
      <c r="E3" s="84"/>
      <c r="F3" s="84"/>
      <c r="G3" s="84"/>
      <c r="H3" s="84"/>
      <c r="I3" s="84"/>
      <c r="J3" s="85"/>
      <c r="K3" s="32"/>
    </row>
    <row r="4" spans="1:13" ht="20.25" customHeight="1" x14ac:dyDescent="0.25">
      <c r="A4" s="81" t="s">
        <v>1</v>
      </c>
      <c r="B4" s="81" t="s">
        <v>0</v>
      </c>
      <c r="C4" s="81" t="s">
        <v>2</v>
      </c>
      <c r="D4" s="81" t="s">
        <v>3</v>
      </c>
      <c r="E4" s="82" t="s">
        <v>8</v>
      </c>
      <c r="F4" s="82"/>
      <c r="G4" s="82"/>
      <c r="H4" s="82" t="s">
        <v>7</v>
      </c>
      <c r="I4" s="82" t="s">
        <v>9</v>
      </c>
      <c r="J4" s="34"/>
      <c r="K4" s="35"/>
    </row>
    <row r="5" spans="1:13" ht="26.25" customHeight="1" x14ac:dyDescent="0.25">
      <c r="A5" s="81"/>
      <c r="B5" s="81"/>
      <c r="C5" s="81"/>
      <c r="D5" s="81"/>
      <c r="E5" s="60" t="s">
        <v>4</v>
      </c>
      <c r="F5" s="60" t="s">
        <v>5</v>
      </c>
      <c r="G5" s="60" t="s">
        <v>6</v>
      </c>
      <c r="H5" s="82"/>
      <c r="I5" s="82"/>
      <c r="J5" s="37"/>
      <c r="K5" s="38"/>
    </row>
    <row r="6" spans="1:13" s="30" customFormat="1" ht="60" x14ac:dyDescent="0.25">
      <c r="A6" s="62">
        <v>1</v>
      </c>
      <c r="B6" s="61" t="s">
        <v>28</v>
      </c>
      <c r="C6" s="63" t="s">
        <v>23</v>
      </c>
      <c r="D6" s="64">
        <v>3000</v>
      </c>
      <c r="E6" s="65">
        <v>135</v>
      </c>
      <c r="F6" s="65">
        <v>125</v>
      </c>
      <c r="G6" s="66">
        <v>135</v>
      </c>
      <c r="H6" s="67">
        <f>ROUND((E6+F6+G6)/3,2)</f>
        <v>131.66999999999999</v>
      </c>
      <c r="I6" s="68">
        <f>D6*H6</f>
        <v>395009.99999999994</v>
      </c>
      <c r="J6" s="37"/>
      <c r="K6" s="38"/>
    </row>
    <row r="7" spans="1:13" s="30" customFormat="1" ht="60" x14ac:dyDescent="0.25">
      <c r="A7" s="62">
        <v>2</v>
      </c>
      <c r="B7" s="61" t="s">
        <v>27</v>
      </c>
      <c r="C7" s="63" t="s">
        <v>23</v>
      </c>
      <c r="D7" s="64">
        <v>0</v>
      </c>
      <c r="E7" s="65">
        <v>90</v>
      </c>
      <c r="F7" s="65">
        <v>85</v>
      </c>
      <c r="G7" s="66">
        <v>85</v>
      </c>
      <c r="H7" s="67">
        <f t="shared" ref="H7" si="0">ROUND((E7+F7+G7)/3,2)</f>
        <v>86.67</v>
      </c>
      <c r="I7" s="68">
        <f>D7*H7</f>
        <v>0</v>
      </c>
      <c r="J7" s="37"/>
      <c r="K7" s="38"/>
    </row>
    <row r="8" spans="1:13" ht="54" customHeight="1" x14ac:dyDescent="0.2">
      <c r="A8" s="69">
        <v>3</v>
      </c>
      <c r="B8" s="70" t="s">
        <v>29</v>
      </c>
      <c r="C8" s="63" t="s">
        <v>23</v>
      </c>
      <c r="D8" s="64">
        <v>500</v>
      </c>
      <c r="E8" s="65">
        <v>20</v>
      </c>
      <c r="F8" s="65">
        <v>20</v>
      </c>
      <c r="G8" s="66">
        <v>20</v>
      </c>
      <c r="H8" s="67">
        <f t="shared" ref="H8" si="1">ROUND((E8+F8+G8)/3,2)</f>
        <v>20</v>
      </c>
      <c r="I8" s="68">
        <f t="shared" ref="I8" si="2">D8*H8</f>
        <v>10000</v>
      </c>
      <c r="J8" s="40"/>
      <c r="K8" s="38"/>
    </row>
    <row r="9" spans="1:13" ht="33" customHeight="1" x14ac:dyDescent="0.2">
      <c r="A9" s="74" t="s">
        <v>24</v>
      </c>
      <c r="B9" s="75"/>
      <c r="C9" s="75"/>
      <c r="D9" s="75"/>
      <c r="E9" s="75"/>
      <c r="F9" s="75"/>
      <c r="G9" s="75"/>
      <c r="H9" s="76"/>
      <c r="I9" s="41">
        <f>SUM(I6:I8)</f>
        <v>405009.99999999994</v>
      </c>
      <c r="J9" s="42"/>
      <c r="K9" s="43"/>
      <c r="L9" s="4"/>
      <c r="M9" s="8"/>
    </row>
    <row r="10" spans="1:13" ht="33" customHeight="1" x14ac:dyDescent="0.2">
      <c r="A10" s="28"/>
      <c r="B10" s="28"/>
      <c r="C10" s="28"/>
      <c r="D10" s="28"/>
      <c r="E10" s="28"/>
      <c r="F10" s="28"/>
      <c r="G10" s="28"/>
      <c r="H10" s="26"/>
      <c r="I10" s="27"/>
      <c r="K10" s="1"/>
    </row>
    <row r="11" spans="1:13" s="14" customFormat="1" ht="15.6" customHeight="1" x14ac:dyDescent="0.25">
      <c r="A11" s="11">
        <v>1</v>
      </c>
      <c r="B11" s="72" t="s">
        <v>16</v>
      </c>
      <c r="C11" s="72"/>
      <c r="D11" s="72"/>
      <c r="E11" s="12"/>
      <c r="F11" s="73"/>
      <c r="G11" s="73"/>
      <c r="H11" s="13"/>
      <c r="I11" s="13"/>
    </row>
    <row r="12" spans="1:13" s="17" customFormat="1" ht="15.6" customHeight="1" x14ac:dyDescent="0.2">
      <c r="A12" s="15">
        <v>2</v>
      </c>
      <c r="B12" s="72" t="s">
        <v>17</v>
      </c>
      <c r="C12" s="72"/>
      <c r="D12" s="72"/>
      <c r="E12" s="16"/>
      <c r="F12" s="73"/>
      <c r="G12" s="73"/>
      <c r="H12" s="13"/>
      <c r="I12" s="13"/>
    </row>
    <row r="13" spans="1:13" s="14" customFormat="1" ht="15" x14ac:dyDescent="0.25">
      <c r="A13" s="11">
        <v>3</v>
      </c>
      <c r="B13" s="72" t="s">
        <v>18</v>
      </c>
      <c r="C13" s="72"/>
      <c r="D13" s="72"/>
      <c r="E13" s="18"/>
      <c r="F13" s="73"/>
      <c r="G13" s="73"/>
      <c r="H13" s="13"/>
      <c r="I13" s="13"/>
      <c r="J13" s="19"/>
    </row>
    <row r="14" spans="1:13" x14ac:dyDescent="0.2">
      <c r="A14" s="2"/>
      <c r="B14" s="2"/>
      <c r="C14" s="1"/>
      <c r="D14" s="3"/>
      <c r="E14" s="3"/>
      <c r="F14" s="1"/>
      <c r="G14" s="1"/>
      <c r="H14" s="1"/>
      <c r="I14" s="1"/>
      <c r="J14" s="1"/>
      <c r="K14" s="1"/>
    </row>
    <row r="15" spans="1:13" x14ac:dyDescent="0.2">
      <c r="D15" s="1"/>
      <c r="E15" s="1"/>
      <c r="K15" s="1"/>
    </row>
    <row r="16" spans="1:13" ht="15.75" x14ac:dyDescent="0.25">
      <c r="A16" s="2"/>
      <c r="B16" s="2"/>
      <c r="C16" s="20"/>
      <c r="D16" s="21" t="s">
        <v>12</v>
      </c>
      <c r="E16" s="21"/>
      <c r="F16" s="22"/>
      <c r="G16" s="22"/>
      <c r="H16" s="22"/>
      <c r="I16" s="22" t="s">
        <v>21</v>
      </c>
      <c r="J16" s="22"/>
      <c r="K16" s="1"/>
    </row>
    <row r="17" spans="11:11" x14ac:dyDescent="0.2">
      <c r="K17" s="1"/>
    </row>
  </sheetData>
  <mergeCells count="17">
    <mergeCell ref="A9:H9"/>
    <mergeCell ref="B13:D13"/>
    <mergeCell ref="F13:G13"/>
    <mergeCell ref="B11:D11"/>
    <mergeCell ref="F11:G11"/>
    <mergeCell ref="B12:D12"/>
    <mergeCell ref="F12:G12"/>
    <mergeCell ref="A1:J1"/>
    <mergeCell ref="A2:K2"/>
    <mergeCell ref="A3:J3"/>
    <mergeCell ref="A4:A5"/>
    <mergeCell ref="B4:B5"/>
    <mergeCell ref="C4:C5"/>
    <mergeCell ref="D4:D5"/>
    <mergeCell ref="E4:G4"/>
    <mergeCell ref="H4:H5"/>
    <mergeCell ref="I4:I5"/>
  </mergeCells>
  <printOptions horizontalCentered="1"/>
  <pageMargins left="0.39370078740157483" right="0.39370078740157483" top="0.39370078740157483" bottom="0.39370078740157483" header="0.27559055118110237" footer="0.27559055118110237"/>
  <pageSetup paperSize="9" scale="84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Общая НМЦК</vt:lpstr>
      <vt:lpstr>СОШ №2</vt:lpstr>
      <vt:lpstr>Гимназия</vt:lpstr>
      <vt:lpstr>СОШ №5</vt:lpstr>
      <vt:lpstr>МБОУ СОШ 6</vt:lpstr>
      <vt:lpstr>Гимназия!Область_печати</vt:lpstr>
      <vt:lpstr>'МБОУ СОШ 6'!Область_печати</vt:lpstr>
      <vt:lpstr>'Общая НМЦК'!Область_печати</vt:lpstr>
      <vt:lpstr>'СОШ №2'!Область_печати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Buhgalter_2</cp:lastModifiedBy>
  <cp:lastPrinted>2025-01-22T07:07:14Z</cp:lastPrinted>
  <dcterms:created xsi:type="dcterms:W3CDTF">1996-10-08T23:32:33Z</dcterms:created>
  <dcterms:modified xsi:type="dcterms:W3CDTF">2025-01-22T07:07:17Z</dcterms:modified>
</cp:coreProperties>
</file>